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80" i="1" l="1"/>
  <c r="I180" i="1"/>
  <c r="H180" i="1"/>
  <c r="G180" i="1"/>
  <c r="J161" i="1" l="1"/>
  <c r="I161" i="1"/>
  <c r="H161" i="1"/>
  <c r="G161" i="1"/>
  <c r="J142" i="1" l="1"/>
  <c r="I142" i="1"/>
  <c r="H142" i="1"/>
  <c r="G142" i="1"/>
  <c r="J123" i="1" l="1"/>
  <c r="I123" i="1"/>
  <c r="H123" i="1"/>
  <c r="G123" i="1"/>
  <c r="J104" i="1"/>
  <c r="I104" i="1"/>
  <c r="H104" i="1"/>
  <c r="G104" i="1"/>
  <c r="J85" i="1"/>
  <c r="I85" i="1"/>
  <c r="H85" i="1"/>
  <c r="G85" i="1"/>
  <c r="J66" i="1" l="1"/>
  <c r="I66" i="1"/>
  <c r="H66" i="1"/>
  <c r="G66" i="1"/>
  <c r="J47" i="1"/>
  <c r="I47" i="1"/>
  <c r="H47" i="1"/>
  <c r="G47" i="1"/>
  <c r="J28" i="1"/>
  <c r="I28" i="1"/>
  <c r="H28" i="1"/>
  <c r="G28" i="1"/>
  <c r="I9" i="1" l="1"/>
  <c r="J9" i="1"/>
  <c r="H9" i="1"/>
  <c r="J6" i="1"/>
  <c r="I6" i="1"/>
  <c r="H6" i="1"/>
  <c r="G6" i="1"/>
  <c r="G9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L157" i="1" l="1"/>
  <c r="L196" i="1" s="1"/>
  <c r="J157" i="1"/>
  <c r="J196" i="1" s="1"/>
  <c r="I157" i="1"/>
  <c r="I196" i="1" s="1"/>
  <c r="H157" i="1"/>
  <c r="G157" i="1"/>
  <c r="H196" i="1"/>
  <c r="F196" i="1"/>
  <c r="G24" i="1"/>
  <c r="G196" i="1" l="1"/>
</calcChain>
</file>

<file path=xl/sharedStrings.xml><?xml version="1.0" encoding="utf-8"?>
<sst xmlns="http://schemas.openxmlformats.org/spreadsheetml/2006/main" count="242" uniqueCount="70">
  <si>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</si>
  <si>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</si>
  <si>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</si>
  <si>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</si>
  <si>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</si>
  <si>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</si>
  <si>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</si>
  <si>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</si>
  <si>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</si>
  <si>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</si>
  <si>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</si>
  <si>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</si>
  <si>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</si>
  <si>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</si>
  <si>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</si>
  <si>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</si>
  <si>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</si>
  <si>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</si>
  <si>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</si>
  <si>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</si>
  <si>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</si>
  <si>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</si>
  <si>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</si>
  <si>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</si>
  <si>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</si>
  <si>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</si>
  <si>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</si>
  <si>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</si>
  <si>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</si>
  <si>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</si>
  <si>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</si>
  <si>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</si>
  <si>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</si>
  <si>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</si>
  <si>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</si>
  <si>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</si>
  <si>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</si>
  <si>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</si>
  <si>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</si>
  <si>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</t>
  </si>
  <si>
    <t>Рис отварной с котлетой</t>
  </si>
  <si>
    <t>Чай с сахаром</t>
  </si>
  <si>
    <t>Яблоко  свежее</t>
  </si>
  <si>
    <t xml:space="preserve"> Хлеб пшеничный,  ржано-пшеничный</t>
  </si>
  <si>
    <t>Суп крестьянский  с крупой и куринным мясом</t>
  </si>
  <si>
    <t>Макаронные изделия отварные с сыром</t>
  </si>
  <si>
    <t>компот из сухофруктов</t>
  </si>
  <si>
    <t>Щи из свежей капусты с картофелем</t>
  </si>
  <si>
    <t>Пюре картофельное, рыба припущенная с овощами</t>
  </si>
  <si>
    <t>Кофейный напиток</t>
  </si>
  <si>
    <t>Суп молочный   макаронными изделиями</t>
  </si>
  <si>
    <t>Каша гречневая рассыпчатая, гуляш</t>
  </si>
  <si>
    <t>Суп картофельный с макаронными  изделиями</t>
  </si>
  <si>
    <t>Капуста тушеная, птица отварная</t>
  </si>
  <si>
    <t>Чай с лимоном</t>
  </si>
  <si>
    <t>Щи из свежей капусты  с картофелем</t>
  </si>
  <si>
    <t>Жаркое по-домашнему</t>
  </si>
  <si>
    <t>Суп картофельный с крупой</t>
  </si>
  <si>
    <t>Каша жидкая молочная пшенная</t>
  </si>
  <si>
    <t xml:space="preserve">холодн. закуска          </t>
  </si>
  <si>
    <t>Бутерброд с сыром</t>
  </si>
  <si>
    <t>Борщ с капустой и картофелем</t>
  </si>
  <si>
    <t xml:space="preserve">Макаронные изделия отварные, котлета </t>
  </si>
  <si>
    <t>Суп-лапша с курицей</t>
  </si>
  <si>
    <t>Рагу из мяса птицы (курица)</t>
  </si>
  <si>
    <t>Компот из свежих плодов</t>
  </si>
  <si>
    <t>Сок фруктовый</t>
  </si>
  <si>
    <t>Директор</t>
  </si>
  <si>
    <t>Никитина Е.Н.</t>
  </si>
  <si>
    <t>Сыр-Липецкая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</si>
</sst>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2" xfId="0" applyBorder="1" applyProtection="1">
      <protection locked="0"/>
    </xf>
    <xf numFmtId="1" fontId="1" fillId="4" borderId="2" xfId="0" applyNumberFormat="1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Protection="1"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F160" sqref="F16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69</v>
      </c>
      <c r="D1" s="62"/>
      <c r="E1" s="62"/>
      <c r="F1" s="12" t="s">
        <v>16</v>
      </c>
      <c r="G1" s="2" t="s">
        <v>17</v>
      </c>
      <c r="H1" s="63" t="s">
        <v>67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3" t="s">
        <v>68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40">
        <v>240</v>
      </c>
      <c r="G6" s="52">
        <f>0.1+0</f>
        <v>0.1</v>
      </c>
      <c r="H6" s="57">
        <f>0.1+9.77</f>
        <v>9.8699999999999992</v>
      </c>
      <c r="I6" s="54">
        <f>9.13+4.8</f>
        <v>13.93</v>
      </c>
      <c r="J6" s="52">
        <f>212.84+154.36</f>
        <v>367.20000000000005</v>
      </c>
      <c r="K6" s="55">
        <v>21.268000000000001</v>
      </c>
      <c r="L6" s="40">
        <v>44.57</v>
      </c>
    </row>
    <row r="7" spans="1:12" ht="14.4" x14ac:dyDescent="0.3">
      <c r="A7" s="23"/>
      <c r="B7" s="15"/>
      <c r="C7" s="11"/>
      <c r="D7" s="56" t="s">
        <v>27</v>
      </c>
      <c r="E7" s="51" t="s">
        <v>39</v>
      </c>
      <c r="F7" s="40">
        <v>200</v>
      </c>
      <c r="G7" s="52">
        <v>4.8</v>
      </c>
      <c r="H7" s="52">
        <v>3.1</v>
      </c>
      <c r="I7" s="54">
        <v>16.899999999999999</v>
      </c>
      <c r="J7" s="52">
        <v>110.6</v>
      </c>
      <c r="K7" s="55">
        <v>200</v>
      </c>
      <c r="L7" s="43">
        <v>12.61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0.16</v>
      </c>
      <c r="H8" s="43">
        <v>0.08</v>
      </c>
      <c r="I8" s="43">
        <v>7.5</v>
      </c>
      <c r="J8" s="43">
        <v>28.2</v>
      </c>
      <c r="K8" s="44">
        <v>376</v>
      </c>
      <c r="L8" s="43">
        <v>1.99</v>
      </c>
    </row>
    <row r="9" spans="1:12" ht="14.4" x14ac:dyDescent="0.3">
      <c r="A9" s="23"/>
      <c r="B9" s="15"/>
      <c r="C9" s="11"/>
      <c r="D9" s="7" t="s">
        <v>23</v>
      </c>
      <c r="E9" s="58" t="s">
        <v>43</v>
      </c>
      <c r="F9" s="43">
        <v>50</v>
      </c>
      <c r="G9" s="43">
        <f>1.58+1.68</f>
        <v>3.26</v>
      </c>
      <c r="H9" s="43">
        <f>0.2+0.33</f>
        <v>0.53</v>
      </c>
      <c r="I9" s="43">
        <f>9.66+14.82</f>
        <v>24.48</v>
      </c>
      <c r="J9" s="43">
        <f>46.76+68.97</f>
        <v>115.72999999999999</v>
      </c>
      <c r="K9" s="44"/>
      <c r="L9" s="43">
        <v>4.4400000000000004</v>
      </c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9.4</v>
      </c>
      <c r="J10" s="43">
        <v>46.87</v>
      </c>
      <c r="K10" s="44">
        <v>338</v>
      </c>
      <c r="L10" s="43">
        <v>6.5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790</v>
      </c>
      <c r="G13" s="19">
        <f t="shared" ref="G13:J13" si="0">SUM(G6:G12)</f>
        <v>8.7200000000000006</v>
      </c>
      <c r="H13" s="19">
        <f t="shared" si="0"/>
        <v>13.979999999999999</v>
      </c>
      <c r="I13" s="19">
        <f t="shared" si="0"/>
        <v>72.210000000000008</v>
      </c>
      <c r="J13" s="19">
        <f t="shared" si="0"/>
        <v>668.6</v>
      </c>
      <c r="K13" s="25"/>
      <c r="L13" s="19">
        <f t="shared" ref="L13" si="1">SUM(L6:L12)</f>
        <v>70.11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790</v>
      </c>
      <c r="G24" s="32">
        <f t="shared" ref="G24:J24" si="4">G13+G23</f>
        <v>8.7200000000000006</v>
      </c>
      <c r="H24" s="32">
        <f t="shared" si="4"/>
        <v>13.979999999999999</v>
      </c>
      <c r="I24" s="32">
        <f t="shared" si="4"/>
        <v>72.210000000000008</v>
      </c>
      <c r="J24" s="32">
        <f t="shared" si="4"/>
        <v>668.6</v>
      </c>
      <c r="K24" s="32"/>
      <c r="L24" s="32">
        <f t="shared" ref="L24" si="5">L13+L23</f>
        <v>70.11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9" t="s">
        <v>45</v>
      </c>
      <c r="F25" s="40">
        <v>150</v>
      </c>
      <c r="G25" s="40">
        <v>12.1</v>
      </c>
      <c r="H25" s="40">
        <v>10.1</v>
      </c>
      <c r="I25" s="40">
        <v>34</v>
      </c>
      <c r="J25" s="40">
        <v>275</v>
      </c>
      <c r="K25" s="41">
        <v>301</v>
      </c>
      <c r="L25" s="40">
        <v>25.79</v>
      </c>
    </row>
    <row r="26" spans="1:12" ht="14.4" x14ac:dyDescent="0.3">
      <c r="A26" s="14"/>
      <c r="B26" s="15"/>
      <c r="C26" s="11"/>
      <c r="D26" s="56" t="s">
        <v>27</v>
      </c>
      <c r="E26" s="39" t="s">
        <v>44</v>
      </c>
      <c r="F26" s="43">
        <v>200</v>
      </c>
      <c r="G26" s="43">
        <v>4.79</v>
      </c>
      <c r="H26" s="43">
        <v>6.03</v>
      </c>
      <c r="I26" s="43">
        <v>12.42</v>
      </c>
      <c r="J26" s="43">
        <v>118.62</v>
      </c>
      <c r="K26" s="44">
        <v>201</v>
      </c>
      <c r="L26" s="43">
        <v>19.579999999999998</v>
      </c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0.04</v>
      </c>
      <c r="H27" s="43">
        <v>0</v>
      </c>
      <c r="I27" s="43">
        <v>24.76</v>
      </c>
      <c r="J27" s="43">
        <v>94.2</v>
      </c>
      <c r="K27" s="44">
        <v>868</v>
      </c>
      <c r="L27" s="43">
        <v>9.49</v>
      </c>
    </row>
    <row r="28" spans="1:12" ht="14.4" x14ac:dyDescent="0.3">
      <c r="A28" s="14"/>
      <c r="B28" s="15"/>
      <c r="C28" s="11"/>
      <c r="D28" s="7" t="s">
        <v>23</v>
      </c>
      <c r="E28" s="58" t="s">
        <v>43</v>
      </c>
      <c r="F28" s="43">
        <v>50</v>
      </c>
      <c r="G28" s="43">
        <f>1.58+1.68</f>
        <v>3.26</v>
      </c>
      <c r="H28" s="43">
        <f>0.2+0.33</f>
        <v>0.53</v>
      </c>
      <c r="I28" s="43">
        <f>9.66+14.82</f>
        <v>24.48</v>
      </c>
      <c r="J28" s="43">
        <f>46.76+68.97</f>
        <v>115.72999999999999</v>
      </c>
      <c r="K28" s="44"/>
      <c r="L28" s="43">
        <v>4.4400000000000004</v>
      </c>
    </row>
    <row r="29" spans="1:12" ht="14.4" x14ac:dyDescent="0.3">
      <c r="A29" s="14"/>
      <c r="B29" s="15"/>
      <c r="C29" s="11"/>
      <c r="D29" s="7" t="s">
        <v>24</v>
      </c>
      <c r="E29" s="42" t="s">
        <v>42</v>
      </c>
      <c r="F29" s="43">
        <v>100</v>
      </c>
      <c r="G29" s="43">
        <v>0.4</v>
      </c>
      <c r="H29" s="43">
        <v>0.4</v>
      </c>
      <c r="I29" s="43">
        <v>9.4</v>
      </c>
      <c r="J29" s="43">
        <v>46.87</v>
      </c>
      <c r="K29" s="44">
        <v>338</v>
      </c>
      <c r="L29" s="53">
        <v>10.81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20.589999999999996</v>
      </c>
      <c r="H32" s="19">
        <f t="shared" ref="H32" si="7">SUM(H25:H31)</f>
        <v>17.059999999999999</v>
      </c>
      <c r="I32" s="19">
        <f t="shared" ref="I32" si="8">SUM(I25:I31)</f>
        <v>105.06000000000002</v>
      </c>
      <c r="J32" s="19">
        <f t="shared" ref="J32:L32" si="9">SUM(J25:J31)</f>
        <v>650.41999999999996</v>
      </c>
      <c r="K32" s="25"/>
      <c r="L32" s="19">
        <f t="shared" si="9"/>
        <v>70.11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700</v>
      </c>
      <c r="G43" s="32">
        <f t="shared" ref="G43" si="14">G32+G42</f>
        <v>20.589999999999996</v>
      </c>
      <c r="H43" s="32">
        <f t="shared" ref="H43" si="15">H32+H42</f>
        <v>17.059999999999999</v>
      </c>
      <c r="I43" s="32">
        <f t="shared" ref="I43" si="16">I32+I42</f>
        <v>105.06000000000002</v>
      </c>
      <c r="J43" s="32">
        <f t="shared" ref="J43:L43" si="17">J32+J42</f>
        <v>650.41999999999996</v>
      </c>
      <c r="K43" s="32"/>
      <c r="L43" s="32">
        <f t="shared" si="17"/>
        <v>70.11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9" t="s">
        <v>48</v>
      </c>
      <c r="F44" s="40">
        <v>240</v>
      </c>
      <c r="G44" s="40">
        <v>9.3800000000000008</v>
      </c>
      <c r="H44" s="40">
        <v>10.43</v>
      </c>
      <c r="I44" s="40">
        <v>21.43</v>
      </c>
      <c r="J44" s="40">
        <v>223.5</v>
      </c>
      <c r="K44" s="41">
        <v>128.244</v>
      </c>
      <c r="L44" s="40">
        <v>35.86</v>
      </c>
    </row>
    <row r="45" spans="1:12" ht="14.4" x14ac:dyDescent="0.3">
      <c r="A45" s="23"/>
      <c r="B45" s="15"/>
      <c r="C45" s="11"/>
      <c r="D45" s="56" t="s">
        <v>27</v>
      </c>
      <c r="E45" s="42" t="s">
        <v>47</v>
      </c>
      <c r="F45" s="43">
        <v>200</v>
      </c>
      <c r="G45" s="43">
        <v>5.0999999999999996</v>
      </c>
      <c r="H45" s="43">
        <v>8.0500000000000007</v>
      </c>
      <c r="I45" s="43">
        <v>6.6</v>
      </c>
      <c r="J45" s="43">
        <v>125.64</v>
      </c>
      <c r="K45" s="44">
        <v>88</v>
      </c>
      <c r="L45" s="43">
        <v>19.579999999999998</v>
      </c>
    </row>
    <row r="46" spans="1:12" ht="14.4" x14ac:dyDescent="0.3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3.17</v>
      </c>
      <c r="H46" s="43">
        <v>2.68</v>
      </c>
      <c r="I46" s="43">
        <v>15.9</v>
      </c>
      <c r="J46" s="43">
        <v>100.6</v>
      </c>
      <c r="K46" s="44">
        <v>379</v>
      </c>
      <c r="L46" s="43">
        <v>10.23</v>
      </c>
    </row>
    <row r="47" spans="1:12" ht="14.4" x14ac:dyDescent="0.3">
      <c r="A47" s="23"/>
      <c r="B47" s="15"/>
      <c r="C47" s="11"/>
      <c r="D47" s="7" t="s">
        <v>23</v>
      </c>
      <c r="E47" s="58" t="s">
        <v>43</v>
      </c>
      <c r="F47" s="43">
        <v>50</v>
      </c>
      <c r="G47" s="43">
        <f>1.58+1.68</f>
        <v>3.26</v>
      </c>
      <c r="H47" s="43">
        <f>0.2+0.33</f>
        <v>0.53</v>
      </c>
      <c r="I47" s="43">
        <f>9.66+14.82</f>
        <v>24.48</v>
      </c>
      <c r="J47" s="43">
        <f>46.76+68.97</f>
        <v>115.72999999999999</v>
      </c>
      <c r="K47" s="44"/>
      <c r="L47" s="43">
        <v>4.4400000000000004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690</v>
      </c>
      <c r="G51" s="19">
        <f t="shared" ref="G51" si="18">SUM(G44:G50)</f>
        <v>20.909999999999997</v>
      </c>
      <c r="H51" s="19">
        <f t="shared" ref="H51" si="19">SUM(H44:H50)</f>
        <v>21.69</v>
      </c>
      <c r="I51" s="19">
        <f t="shared" ref="I51" si="20">SUM(I44:I50)</f>
        <v>68.41</v>
      </c>
      <c r="J51" s="19">
        <f t="shared" ref="J51:L51" si="21">SUM(J44:J50)</f>
        <v>565.47</v>
      </c>
      <c r="K51" s="25"/>
      <c r="L51" s="19">
        <f t="shared" si="21"/>
        <v>70.11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690</v>
      </c>
      <c r="G62" s="32">
        <f t="shared" ref="G62" si="26">G51+G61</f>
        <v>20.909999999999997</v>
      </c>
      <c r="H62" s="32">
        <f t="shared" ref="H62" si="27">H51+H61</f>
        <v>21.69</v>
      </c>
      <c r="I62" s="32">
        <f t="shared" ref="I62" si="28">I51+I61</f>
        <v>68.41</v>
      </c>
      <c r="J62" s="32">
        <f t="shared" ref="J62:L62" si="29">J51+J61</f>
        <v>565.47</v>
      </c>
      <c r="K62" s="32"/>
      <c r="L62" s="32">
        <f t="shared" si="29"/>
        <v>70.11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9" t="s">
        <v>51</v>
      </c>
      <c r="F63" s="40">
        <v>240</v>
      </c>
      <c r="G63" s="40">
        <v>15.12</v>
      </c>
      <c r="H63" s="40">
        <v>14.19</v>
      </c>
      <c r="I63" s="40">
        <v>38.15</v>
      </c>
      <c r="J63" s="40">
        <v>407.25</v>
      </c>
      <c r="K63" s="41">
        <v>679.15499999999997</v>
      </c>
      <c r="L63" s="40">
        <v>43.41</v>
      </c>
    </row>
    <row r="64" spans="1:12" ht="14.4" x14ac:dyDescent="0.3">
      <c r="A64" s="23"/>
      <c r="B64" s="15"/>
      <c r="C64" s="11"/>
      <c r="D64" s="56" t="s">
        <v>27</v>
      </c>
      <c r="E64" s="42" t="s">
        <v>50</v>
      </c>
      <c r="F64" s="43">
        <v>200</v>
      </c>
      <c r="G64" s="43">
        <v>5.75</v>
      </c>
      <c r="H64" s="43">
        <v>5.21</v>
      </c>
      <c r="I64" s="43">
        <v>18.84</v>
      </c>
      <c r="J64" s="43">
        <v>145.19999999999999</v>
      </c>
      <c r="K64" s="44">
        <v>93</v>
      </c>
      <c r="L64" s="43">
        <v>19.670000000000002</v>
      </c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0.16</v>
      </c>
      <c r="H65" s="43">
        <v>0.08</v>
      </c>
      <c r="I65" s="43">
        <v>7.5</v>
      </c>
      <c r="J65" s="43">
        <v>28.2</v>
      </c>
      <c r="K65" s="44">
        <v>376</v>
      </c>
      <c r="L65" s="43">
        <v>2.59</v>
      </c>
    </row>
    <row r="66" spans="1:12" ht="14.4" x14ac:dyDescent="0.3">
      <c r="A66" s="23"/>
      <c r="B66" s="15"/>
      <c r="C66" s="11"/>
      <c r="D66" s="7" t="s">
        <v>23</v>
      </c>
      <c r="E66" s="58" t="s">
        <v>43</v>
      </c>
      <c r="F66" s="43">
        <v>50</v>
      </c>
      <c r="G66" s="43">
        <f>1.58+1.68</f>
        <v>3.26</v>
      </c>
      <c r="H66" s="43">
        <f>0.2+0.33</f>
        <v>0.53</v>
      </c>
      <c r="I66" s="43">
        <f>9.66+14.82</f>
        <v>24.48</v>
      </c>
      <c r="J66" s="43">
        <f>46.76+68.97</f>
        <v>115.72999999999999</v>
      </c>
      <c r="K66" s="44"/>
      <c r="L66" s="43">
        <v>4.4400000000000004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30">SUM(G63:G69)</f>
        <v>24.29</v>
      </c>
      <c r="H70" s="19">
        <f t="shared" ref="H70" si="31">SUM(H63:H69)</f>
        <v>20.009999999999998</v>
      </c>
      <c r="I70" s="19">
        <f t="shared" ref="I70" si="32">SUM(I63:I69)</f>
        <v>88.97</v>
      </c>
      <c r="J70" s="19">
        <f t="shared" ref="J70:L70" si="33">SUM(J63:J69)</f>
        <v>696.38000000000011</v>
      </c>
      <c r="K70" s="25"/>
      <c r="L70" s="19">
        <f t="shared" si="33"/>
        <v>70.11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690</v>
      </c>
      <c r="G81" s="32">
        <f t="shared" ref="G81" si="38">G70+G80</f>
        <v>24.29</v>
      </c>
      <c r="H81" s="32">
        <f t="shared" ref="H81" si="39">H70+H80</f>
        <v>20.009999999999998</v>
      </c>
      <c r="I81" s="32">
        <f t="shared" ref="I81" si="40">I70+I80</f>
        <v>88.97</v>
      </c>
      <c r="J81" s="32">
        <f t="shared" ref="J81:L81" si="41">J70+J80</f>
        <v>696.38000000000011</v>
      </c>
      <c r="K81" s="32"/>
      <c r="L81" s="32">
        <f t="shared" si="41"/>
        <v>70.11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9" t="s">
        <v>53</v>
      </c>
      <c r="F82" s="40">
        <v>240</v>
      </c>
      <c r="G82" s="40">
        <v>5.0999999999999996</v>
      </c>
      <c r="H82" s="40">
        <v>10.96</v>
      </c>
      <c r="I82" s="40">
        <v>20.54</v>
      </c>
      <c r="J82" s="40">
        <v>356.7</v>
      </c>
      <c r="K82" s="41">
        <v>321.637</v>
      </c>
      <c r="L82" s="40">
        <v>40.64</v>
      </c>
    </row>
    <row r="83" spans="1:12" ht="14.4" x14ac:dyDescent="0.3">
      <c r="A83" s="23"/>
      <c r="B83" s="15"/>
      <c r="C83" s="11"/>
      <c r="D83" s="56" t="s">
        <v>27</v>
      </c>
      <c r="E83" s="42" t="s">
        <v>52</v>
      </c>
      <c r="F83" s="43">
        <v>200</v>
      </c>
      <c r="G83" s="43">
        <v>2.15</v>
      </c>
      <c r="H83" s="43">
        <v>2.27</v>
      </c>
      <c r="I83" s="43">
        <v>13.71</v>
      </c>
      <c r="J83" s="43">
        <v>83.8</v>
      </c>
      <c r="K83" s="44">
        <v>208</v>
      </c>
      <c r="L83" s="43">
        <v>20.95</v>
      </c>
    </row>
    <row r="84" spans="1:12" ht="14.4" x14ac:dyDescent="0.3">
      <c r="A84" s="23"/>
      <c r="B84" s="15"/>
      <c r="C84" s="11"/>
      <c r="D84" s="7" t="s">
        <v>22</v>
      </c>
      <c r="E84" s="58" t="s">
        <v>54</v>
      </c>
      <c r="F84" s="43">
        <v>200</v>
      </c>
      <c r="G84" s="43">
        <v>0.13</v>
      </c>
      <c r="H84" s="43">
        <v>0.02</v>
      </c>
      <c r="I84" s="43">
        <v>15.2</v>
      </c>
      <c r="J84" s="43">
        <v>62</v>
      </c>
      <c r="K84" s="44">
        <v>377</v>
      </c>
      <c r="L84" s="43">
        <v>4.08</v>
      </c>
    </row>
    <row r="85" spans="1:12" ht="14.4" x14ac:dyDescent="0.3">
      <c r="A85" s="23"/>
      <c r="B85" s="15"/>
      <c r="C85" s="11"/>
      <c r="D85" s="7" t="s">
        <v>23</v>
      </c>
      <c r="E85" s="58" t="s">
        <v>43</v>
      </c>
      <c r="F85" s="43">
        <v>50</v>
      </c>
      <c r="G85" s="43">
        <f>1.58+1.68</f>
        <v>3.26</v>
      </c>
      <c r="H85" s="43">
        <f>0.2+0.33</f>
        <v>0.53</v>
      </c>
      <c r="I85" s="43">
        <f>9.66+14.82</f>
        <v>24.48</v>
      </c>
      <c r="J85" s="43">
        <f>46.76+68.97</f>
        <v>115.72999999999999</v>
      </c>
      <c r="K85" s="44"/>
      <c r="L85" s="43">
        <v>4.4400000000000004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2">SUM(G82:G88)</f>
        <v>10.64</v>
      </c>
      <c r="H89" s="19">
        <f t="shared" ref="H89" si="43">SUM(H82:H88)</f>
        <v>13.78</v>
      </c>
      <c r="I89" s="19">
        <f t="shared" ref="I89" si="44">SUM(I82:I88)</f>
        <v>73.930000000000007</v>
      </c>
      <c r="J89" s="19">
        <f t="shared" ref="J89:L89" si="45">SUM(J82:J88)</f>
        <v>618.23</v>
      </c>
      <c r="K89" s="25"/>
      <c r="L89" s="19">
        <f t="shared" si="45"/>
        <v>70.11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690</v>
      </c>
      <c r="G100" s="32">
        <f t="shared" ref="G100" si="50">G89+G99</f>
        <v>10.64</v>
      </c>
      <c r="H100" s="32">
        <f t="shared" ref="H100" si="51">H89+H99</f>
        <v>13.78</v>
      </c>
      <c r="I100" s="32">
        <f t="shared" ref="I100" si="52">I89+I99</f>
        <v>73.930000000000007</v>
      </c>
      <c r="J100" s="32">
        <f t="shared" ref="J100:L100" si="53">J89+J99</f>
        <v>618.23</v>
      </c>
      <c r="K100" s="32"/>
      <c r="L100" s="32">
        <f t="shared" si="53"/>
        <v>70.11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9" t="s">
        <v>56</v>
      </c>
      <c r="F101" s="40">
        <v>175</v>
      </c>
      <c r="G101" s="40">
        <v>16.2</v>
      </c>
      <c r="H101" s="40">
        <v>18.09</v>
      </c>
      <c r="I101" s="40">
        <v>16.579999999999998</v>
      </c>
      <c r="J101" s="40">
        <v>295</v>
      </c>
      <c r="K101" s="41">
        <v>259</v>
      </c>
      <c r="L101" s="40">
        <v>33.56</v>
      </c>
    </row>
    <row r="102" spans="1:12" ht="14.4" x14ac:dyDescent="0.3">
      <c r="A102" s="23"/>
      <c r="B102" s="15"/>
      <c r="C102" s="11"/>
      <c r="D102" s="56" t="s">
        <v>57</v>
      </c>
      <c r="E102" s="58" t="s">
        <v>55</v>
      </c>
      <c r="F102" s="43">
        <v>200</v>
      </c>
      <c r="G102" s="43">
        <v>5.0999999999999996</v>
      </c>
      <c r="H102" s="43">
        <v>8.0500000000000007</v>
      </c>
      <c r="I102" s="43">
        <v>6.6</v>
      </c>
      <c r="J102" s="43">
        <v>125.64</v>
      </c>
      <c r="K102" s="44">
        <v>88</v>
      </c>
      <c r="L102" s="43">
        <v>21.27</v>
      </c>
    </row>
    <row r="103" spans="1:12" ht="14.4" x14ac:dyDescent="0.3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3.17</v>
      </c>
      <c r="H103" s="43">
        <v>2.68</v>
      </c>
      <c r="I103" s="43">
        <v>15.9</v>
      </c>
      <c r="J103" s="43">
        <v>100.6</v>
      </c>
      <c r="K103" s="44">
        <v>379</v>
      </c>
      <c r="L103" s="43">
        <v>10.84</v>
      </c>
    </row>
    <row r="104" spans="1:12" ht="14.4" x14ac:dyDescent="0.3">
      <c r="A104" s="23"/>
      <c r="B104" s="15"/>
      <c r="C104" s="11"/>
      <c r="D104" s="7" t="s">
        <v>23</v>
      </c>
      <c r="E104" s="58" t="s">
        <v>43</v>
      </c>
      <c r="F104" s="43">
        <v>50</v>
      </c>
      <c r="G104" s="43">
        <f>1.58+1.68</f>
        <v>3.26</v>
      </c>
      <c r="H104" s="43">
        <f>0.2+0.33</f>
        <v>0.53</v>
      </c>
      <c r="I104" s="43">
        <f>9.66+14.82</f>
        <v>24.48</v>
      </c>
      <c r="J104" s="43">
        <f>46.76+68.97</f>
        <v>115.72999999999999</v>
      </c>
      <c r="K104" s="44"/>
      <c r="L104" s="43">
        <v>4.4400000000000004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27.729999999999997</v>
      </c>
      <c r="H108" s="19">
        <f t="shared" si="54"/>
        <v>29.35</v>
      </c>
      <c r="I108" s="19">
        <f t="shared" si="54"/>
        <v>63.56</v>
      </c>
      <c r="J108" s="19">
        <f t="shared" si="54"/>
        <v>636.97</v>
      </c>
      <c r="K108" s="25"/>
      <c r="L108" s="19">
        <f t="shared" ref="L108" si="55">SUM(L101:L107)</f>
        <v>70.11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625</v>
      </c>
      <c r="G119" s="32">
        <f t="shared" ref="G119" si="58">G108+G118</f>
        <v>27.729999999999997</v>
      </c>
      <c r="H119" s="32">
        <f t="shared" ref="H119" si="59">H108+H118</f>
        <v>29.35</v>
      </c>
      <c r="I119" s="32">
        <f t="shared" ref="I119" si="60">I108+I118</f>
        <v>63.56</v>
      </c>
      <c r="J119" s="32">
        <f t="shared" ref="J119:L119" si="61">J108+J118</f>
        <v>636.97</v>
      </c>
      <c r="K119" s="32"/>
      <c r="L119" s="32">
        <f t="shared" si="61"/>
        <v>70.11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9" t="s">
        <v>58</v>
      </c>
      <c r="F120" s="40">
        <v>150</v>
      </c>
      <c r="G120" s="40">
        <v>5.36</v>
      </c>
      <c r="H120" s="40">
        <v>8.3699999999999992</v>
      </c>
      <c r="I120" s="40">
        <v>26.46</v>
      </c>
      <c r="J120" s="40">
        <v>203.6</v>
      </c>
      <c r="K120" s="41">
        <v>182</v>
      </c>
      <c r="L120" s="40">
        <v>17.89</v>
      </c>
    </row>
    <row r="121" spans="1:12" ht="14.4" x14ac:dyDescent="0.3">
      <c r="A121" s="14"/>
      <c r="B121" s="15"/>
      <c r="C121" s="11"/>
      <c r="D121" s="6" t="s">
        <v>57</v>
      </c>
      <c r="E121" s="58" t="s">
        <v>57</v>
      </c>
      <c r="F121" s="43">
        <v>200</v>
      </c>
      <c r="G121" s="43">
        <v>1.58</v>
      </c>
      <c r="H121" s="43">
        <v>2.19</v>
      </c>
      <c r="I121" s="43">
        <v>11.66</v>
      </c>
      <c r="J121" s="43">
        <v>72.599999999999994</v>
      </c>
      <c r="K121" s="44">
        <v>204</v>
      </c>
      <c r="L121" s="43">
        <v>19.670000000000002</v>
      </c>
    </row>
    <row r="122" spans="1:12" ht="14.4" x14ac:dyDescent="0.3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52">
        <v>0.2</v>
      </c>
      <c r="H122" s="52">
        <v>0</v>
      </c>
      <c r="I122" s="54">
        <v>14</v>
      </c>
      <c r="J122" s="43">
        <v>28</v>
      </c>
      <c r="K122" s="44">
        <v>943</v>
      </c>
      <c r="L122" s="43">
        <v>2.09</v>
      </c>
    </row>
    <row r="123" spans="1:12" ht="14.4" x14ac:dyDescent="0.3">
      <c r="A123" s="14"/>
      <c r="B123" s="15"/>
      <c r="C123" s="11"/>
      <c r="D123" s="7" t="s">
        <v>23</v>
      </c>
      <c r="E123" s="58" t="s">
        <v>43</v>
      </c>
      <c r="F123" s="43">
        <v>50</v>
      </c>
      <c r="G123" s="43">
        <f>1.58+1.68</f>
        <v>3.26</v>
      </c>
      <c r="H123" s="43">
        <f>0.2+0.33</f>
        <v>0.53</v>
      </c>
      <c r="I123" s="43">
        <f>9.66+14.82</f>
        <v>24.48</v>
      </c>
      <c r="J123" s="43">
        <f>46.76+68.97</f>
        <v>115.72999999999999</v>
      </c>
      <c r="K123" s="44"/>
      <c r="L123" s="43">
        <v>4.4400000000000004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0" t="s">
        <v>59</v>
      </c>
      <c r="E125" s="58" t="s">
        <v>60</v>
      </c>
      <c r="F125" s="43">
        <v>60</v>
      </c>
      <c r="G125" s="43">
        <v>5.8</v>
      </c>
      <c r="H125" s="43">
        <v>8.3000000000000007</v>
      </c>
      <c r="I125" s="43">
        <v>14.83</v>
      </c>
      <c r="J125" s="43">
        <v>157</v>
      </c>
      <c r="K125" s="44">
        <v>3</v>
      </c>
      <c r="L125" s="43">
        <v>26.02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:J127" si="62">SUM(G120:G126)</f>
        <v>16.2</v>
      </c>
      <c r="H127" s="19">
        <f t="shared" si="62"/>
        <v>19.39</v>
      </c>
      <c r="I127" s="19">
        <f t="shared" si="62"/>
        <v>91.43</v>
      </c>
      <c r="J127" s="19">
        <f t="shared" si="62"/>
        <v>576.92999999999995</v>
      </c>
      <c r="K127" s="25"/>
      <c r="L127" s="19">
        <f t="shared" ref="L127" si="63">SUM(L120:L126)</f>
        <v>70.11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660</v>
      </c>
      <c r="G138" s="32">
        <f t="shared" ref="G138" si="66">G127+G137</f>
        <v>16.2</v>
      </c>
      <c r="H138" s="32">
        <f t="shared" ref="H138" si="67">H127+H137</f>
        <v>19.39</v>
      </c>
      <c r="I138" s="32">
        <f t="shared" ref="I138" si="68">I127+I137</f>
        <v>91.43</v>
      </c>
      <c r="J138" s="32">
        <f t="shared" ref="J138:L138" si="69">J127+J137</f>
        <v>576.92999999999995</v>
      </c>
      <c r="K138" s="32"/>
      <c r="L138" s="32">
        <f t="shared" si="69"/>
        <v>70.11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9" t="s">
        <v>62</v>
      </c>
      <c r="F139" s="40">
        <v>240</v>
      </c>
      <c r="G139" s="40">
        <v>6.55</v>
      </c>
      <c r="H139" s="40">
        <v>16.7</v>
      </c>
      <c r="I139" s="40">
        <v>41.35</v>
      </c>
      <c r="J139" s="40">
        <v>389.36</v>
      </c>
      <c r="K139" s="41">
        <v>202.268</v>
      </c>
      <c r="L139" s="40">
        <v>46.42</v>
      </c>
    </row>
    <row r="140" spans="1:12" ht="14.4" x14ac:dyDescent="0.3">
      <c r="A140" s="23"/>
      <c r="B140" s="15"/>
      <c r="C140" s="11"/>
      <c r="D140" s="56" t="s">
        <v>27</v>
      </c>
      <c r="E140" s="42" t="s">
        <v>61</v>
      </c>
      <c r="F140" s="43">
        <v>200</v>
      </c>
      <c r="G140" s="43">
        <v>5.12</v>
      </c>
      <c r="H140" s="43">
        <v>8.02</v>
      </c>
      <c r="I140" s="43">
        <v>9.24</v>
      </c>
      <c r="J140" s="43">
        <v>136.83000000000001</v>
      </c>
      <c r="K140" s="44">
        <v>82</v>
      </c>
      <c r="L140" s="43">
        <v>13.5</v>
      </c>
    </row>
    <row r="141" spans="1:12" ht="14.4" x14ac:dyDescent="0.3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0.04</v>
      </c>
      <c r="H141" s="43">
        <v>0</v>
      </c>
      <c r="I141" s="43">
        <v>24.76</v>
      </c>
      <c r="J141" s="43">
        <v>94.2</v>
      </c>
      <c r="K141" s="44">
        <v>868</v>
      </c>
      <c r="L141" s="43">
        <v>9.49</v>
      </c>
    </row>
    <row r="142" spans="1:12" ht="15.75" customHeight="1" x14ac:dyDescent="0.3">
      <c r="A142" s="23"/>
      <c r="B142" s="15"/>
      <c r="C142" s="11"/>
      <c r="D142" s="7" t="s">
        <v>23</v>
      </c>
      <c r="E142" s="58" t="s">
        <v>43</v>
      </c>
      <c r="F142" s="43">
        <v>50</v>
      </c>
      <c r="G142" s="43">
        <f>1.58+1.68</f>
        <v>3.26</v>
      </c>
      <c r="H142" s="43">
        <f>0.2+0.33</f>
        <v>0.53</v>
      </c>
      <c r="I142" s="43">
        <f>9.66+14.82</f>
        <v>24.48</v>
      </c>
      <c r="J142" s="43">
        <f>46.76+68.97</f>
        <v>115.72999999999999</v>
      </c>
      <c r="K142" s="44"/>
      <c r="L142" s="43">
        <v>4.4400000000000004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690</v>
      </c>
      <c r="G146" s="19">
        <f t="shared" ref="G146:J146" si="70">SUM(G139:G145)</f>
        <v>14.969999999999999</v>
      </c>
      <c r="H146" s="19">
        <f t="shared" si="70"/>
        <v>25.25</v>
      </c>
      <c r="I146" s="19">
        <f t="shared" si="70"/>
        <v>99.830000000000013</v>
      </c>
      <c r="J146" s="19">
        <f t="shared" si="70"/>
        <v>736.12000000000012</v>
      </c>
      <c r="K146" s="25"/>
      <c r="L146" s="19">
        <f t="shared" ref="L146" si="71">SUM(L139:L145)</f>
        <v>73.849999999999994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58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690</v>
      </c>
      <c r="G157" s="32">
        <f t="shared" ref="G157" si="74">G146+G156</f>
        <v>14.969999999999999</v>
      </c>
      <c r="H157" s="32">
        <f t="shared" ref="H157" si="75">H146+H156</f>
        <v>25.25</v>
      </c>
      <c r="I157" s="32">
        <f t="shared" ref="I157" si="76">I146+I156</f>
        <v>99.830000000000013</v>
      </c>
      <c r="J157" s="32">
        <f t="shared" ref="J157:L157" si="77">J146+J156</f>
        <v>736.12000000000012</v>
      </c>
      <c r="K157" s="32"/>
      <c r="L157" s="32">
        <f t="shared" si="77"/>
        <v>73.849999999999994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9" t="s">
        <v>64</v>
      </c>
      <c r="F158" s="40">
        <v>150</v>
      </c>
      <c r="G158" s="40">
        <v>9.64</v>
      </c>
      <c r="H158" s="40">
        <v>8.64</v>
      </c>
      <c r="I158" s="40">
        <v>7.79</v>
      </c>
      <c r="J158" s="40">
        <v>232.25</v>
      </c>
      <c r="K158" s="41">
        <v>334</v>
      </c>
      <c r="L158" s="40">
        <v>32.74</v>
      </c>
    </row>
    <row r="159" spans="1:12" ht="14.4" x14ac:dyDescent="0.3">
      <c r="A159" s="23"/>
      <c r="B159" s="15"/>
      <c r="C159" s="11"/>
      <c r="D159" s="56" t="s">
        <v>27</v>
      </c>
      <c r="E159" s="58" t="s">
        <v>63</v>
      </c>
      <c r="F159" s="43">
        <v>200</v>
      </c>
      <c r="G159" s="43">
        <v>0</v>
      </c>
      <c r="H159" s="43">
        <v>1</v>
      </c>
      <c r="I159" s="43">
        <v>4.7</v>
      </c>
      <c r="J159" s="43">
        <v>163</v>
      </c>
      <c r="K159" s="44">
        <v>86</v>
      </c>
      <c r="L159" s="43">
        <v>17.22</v>
      </c>
    </row>
    <row r="160" spans="1:12" ht="14.4" x14ac:dyDescent="0.3">
      <c r="A160" s="23"/>
      <c r="B160" s="15"/>
      <c r="C160" s="11"/>
      <c r="D160" s="7" t="s">
        <v>22</v>
      </c>
      <c r="E160" s="58" t="s">
        <v>65</v>
      </c>
      <c r="F160" s="43">
        <v>200</v>
      </c>
      <c r="G160" s="43">
        <v>0.16</v>
      </c>
      <c r="H160" s="43">
        <v>0.16</v>
      </c>
      <c r="I160" s="43">
        <v>27.88</v>
      </c>
      <c r="J160" s="43">
        <v>114.6</v>
      </c>
      <c r="K160" s="44">
        <v>342</v>
      </c>
      <c r="L160" s="43">
        <v>5.56</v>
      </c>
    </row>
    <row r="161" spans="1:12" ht="14.4" x14ac:dyDescent="0.3">
      <c r="A161" s="23"/>
      <c r="B161" s="15"/>
      <c r="C161" s="11"/>
      <c r="D161" s="7" t="s">
        <v>23</v>
      </c>
      <c r="E161" s="58" t="s">
        <v>43</v>
      </c>
      <c r="F161" s="43">
        <v>50</v>
      </c>
      <c r="G161" s="43">
        <f>1.58+1.68</f>
        <v>3.26</v>
      </c>
      <c r="H161" s="43">
        <f>0.2+0.33</f>
        <v>0.53</v>
      </c>
      <c r="I161" s="43">
        <f>9.66+14.82</f>
        <v>24.48</v>
      </c>
      <c r="J161" s="43">
        <f>46.76+68.97</f>
        <v>115.72999999999999</v>
      </c>
      <c r="K161" s="44"/>
      <c r="L161" s="43">
        <v>4.4400000000000004</v>
      </c>
    </row>
    <row r="162" spans="1:12" ht="14.4" x14ac:dyDescent="0.3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0.4</v>
      </c>
      <c r="H162" s="43">
        <v>0.4</v>
      </c>
      <c r="I162" s="43">
        <v>9.4</v>
      </c>
      <c r="J162" s="43">
        <v>46.87</v>
      </c>
      <c r="K162" s="44">
        <v>338</v>
      </c>
      <c r="L162" s="43">
        <v>10.15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13.46</v>
      </c>
      <c r="H165" s="19">
        <f t="shared" si="78"/>
        <v>10.73</v>
      </c>
      <c r="I165" s="19">
        <f t="shared" si="78"/>
        <v>74.25</v>
      </c>
      <c r="J165" s="19">
        <f t="shared" si="78"/>
        <v>672.45</v>
      </c>
      <c r="K165" s="25"/>
      <c r="L165" s="19">
        <f t="shared" ref="L165" si="79">SUM(L158:L164)</f>
        <v>70.11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700</v>
      </c>
      <c r="G176" s="32">
        <f t="shared" ref="G176" si="82">G165+G175</f>
        <v>13.46</v>
      </c>
      <c r="H176" s="32">
        <f t="shared" ref="H176" si="83">H165+H175</f>
        <v>10.73</v>
      </c>
      <c r="I176" s="32">
        <f t="shared" ref="I176" si="84">I165+I175</f>
        <v>74.25</v>
      </c>
      <c r="J176" s="32">
        <f t="shared" ref="J176:L176" si="85">J165+J175</f>
        <v>672.45</v>
      </c>
      <c r="K176" s="32"/>
      <c r="L176" s="32">
        <f t="shared" si="85"/>
        <v>70.11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9" t="s">
        <v>56</v>
      </c>
      <c r="F177" s="40">
        <v>175</v>
      </c>
      <c r="G177" s="40">
        <v>16.2</v>
      </c>
      <c r="H177" s="40">
        <v>18.09</v>
      </c>
      <c r="I177" s="40">
        <v>16.579999999999998</v>
      </c>
      <c r="J177" s="40">
        <v>295</v>
      </c>
      <c r="K177" s="41">
        <v>259</v>
      </c>
      <c r="L177" s="40">
        <v>25.08</v>
      </c>
    </row>
    <row r="178" spans="1:12" ht="14.4" x14ac:dyDescent="0.3">
      <c r="A178" s="23"/>
      <c r="B178" s="15"/>
      <c r="C178" s="11"/>
      <c r="D178" s="56" t="s">
        <v>27</v>
      </c>
      <c r="E178" s="42" t="s">
        <v>50</v>
      </c>
      <c r="F178" s="43">
        <v>200</v>
      </c>
      <c r="G178" s="43">
        <v>5.75</v>
      </c>
      <c r="H178" s="43">
        <v>5.21</v>
      </c>
      <c r="I178" s="43">
        <v>18.84</v>
      </c>
      <c r="J178" s="43">
        <v>145.19999999999999</v>
      </c>
      <c r="K178" s="44">
        <v>93</v>
      </c>
      <c r="L178" s="43">
        <v>10.45</v>
      </c>
    </row>
    <row r="179" spans="1:12" ht="14.4" x14ac:dyDescent="0.3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1</v>
      </c>
      <c r="H179" s="43">
        <v>0</v>
      </c>
      <c r="I179" s="43">
        <v>20.2</v>
      </c>
      <c r="J179" s="43">
        <v>84.8</v>
      </c>
      <c r="K179" s="44">
        <v>389</v>
      </c>
      <c r="L179" s="43">
        <v>26.4</v>
      </c>
    </row>
    <row r="180" spans="1:12" ht="14.4" x14ac:dyDescent="0.3">
      <c r="A180" s="23"/>
      <c r="B180" s="15"/>
      <c r="C180" s="11"/>
      <c r="D180" s="7" t="s">
        <v>23</v>
      </c>
      <c r="E180" s="58" t="s">
        <v>43</v>
      </c>
      <c r="F180" s="43">
        <v>50</v>
      </c>
      <c r="G180" s="43">
        <f>1.58+1.68</f>
        <v>3.26</v>
      </c>
      <c r="H180" s="43">
        <f>0.2+0.33</f>
        <v>0.53</v>
      </c>
      <c r="I180" s="43">
        <f>9.66+14.82</f>
        <v>24.48</v>
      </c>
      <c r="J180" s="43">
        <f>46.76+68.97</f>
        <v>115.72999999999999</v>
      </c>
      <c r="K180" s="44"/>
      <c r="L180" s="43">
        <v>4.4400000000000004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625</v>
      </c>
      <c r="G184" s="19">
        <f t="shared" ref="G184:J184" si="86">SUM(G177:G183)</f>
        <v>26.21</v>
      </c>
      <c r="H184" s="19">
        <f t="shared" si="86"/>
        <v>23.830000000000002</v>
      </c>
      <c r="I184" s="19">
        <f t="shared" si="86"/>
        <v>80.100000000000009</v>
      </c>
      <c r="J184" s="19">
        <f t="shared" si="86"/>
        <v>640.73</v>
      </c>
      <c r="K184" s="25"/>
      <c r="L184" s="19">
        <f t="shared" ref="L184" si="87">SUM(L177:L183)</f>
        <v>66.37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625</v>
      </c>
      <c r="G195" s="32">
        <f t="shared" ref="G195" si="90">G184+G194</f>
        <v>26.21</v>
      </c>
      <c r="H195" s="32">
        <f t="shared" ref="H195" si="91">H184+H194</f>
        <v>23.830000000000002</v>
      </c>
      <c r="I195" s="32">
        <f t="shared" ref="I195" si="92">I184+I194</f>
        <v>80.100000000000009</v>
      </c>
      <c r="J195" s="32">
        <f t="shared" ref="J195:L195" si="93">J184+J194</f>
        <v>640.73</v>
      </c>
      <c r="K195" s="32"/>
      <c r="L195" s="32">
        <f t="shared" si="93"/>
        <v>66.37</v>
      </c>
    </row>
    <row r="196" spans="1:12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686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18.372</v>
      </c>
      <c r="H196" s="34">
        <f t="shared" si="94"/>
        <v>19.506999999999998</v>
      </c>
      <c r="I196" s="34">
        <f t="shared" si="94"/>
        <v>81.775000000000006</v>
      </c>
      <c r="J196" s="34">
        <f t="shared" si="94"/>
        <v>646.2299999999999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24</cp:lastModifiedBy>
  <dcterms:created xsi:type="dcterms:W3CDTF">2022-05-16T14:23:56Z</dcterms:created>
  <dcterms:modified xsi:type="dcterms:W3CDTF">2023-10-16T10:29:35Z</dcterms:modified>
</cp:coreProperties>
</file>